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codeName="DieseArbeitsmappe"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3725" tabRatio="799"/>
  </bookViews>
  <sheets>
    <sheet name="Stock list" sheetId="2" r:id="rId1"/>
  </sheets>
  <definedNames>
    <definedName name="_xlnm._FilterDatabase" localSheetId="0" hidden="1">'Stock list'!$A$3:$J$54</definedName>
    <definedName name="_xlnm.Print_Area" localSheetId="0">'Stock list'!$B$3:$H$54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56" i="2" l="1"/>
  <c r="G54" i="2"/>
  <c r="F5" i="2"/>
  <c r="G5" i="2"/>
  <c r="F6" i="2"/>
  <c r="G6" i="2"/>
  <c r="F7" i="2"/>
  <c r="G7" i="2"/>
  <c r="F8" i="2"/>
  <c r="G8" i="2"/>
  <c r="F9" i="2"/>
  <c r="G9" i="2"/>
  <c r="F10" i="2"/>
  <c r="G10" i="2"/>
  <c r="F11" i="2"/>
  <c r="G11" i="2"/>
  <c r="F12" i="2"/>
  <c r="G12" i="2"/>
  <c r="F13" i="2"/>
  <c r="G13" i="2"/>
  <c r="F14" i="2"/>
  <c r="G14" i="2"/>
  <c r="F15" i="2"/>
  <c r="G15" i="2"/>
  <c r="F16" i="2"/>
  <c r="G16" i="2"/>
  <c r="F17" i="2"/>
  <c r="G17" i="2" s="1"/>
  <c r="F18" i="2"/>
  <c r="G18" i="2"/>
  <c r="F19" i="2"/>
  <c r="G19" i="2"/>
  <c r="F20" i="2"/>
  <c r="G20" i="2"/>
  <c r="F21" i="2"/>
  <c r="G21" i="2"/>
  <c r="F22" i="2"/>
  <c r="G22" i="2"/>
  <c r="F23" i="2"/>
  <c r="G23" i="2"/>
  <c r="F24" i="2"/>
  <c r="G24" i="2"/>
  <c r="F25" i="2"/>
  <c r="G25" i="2"/>
  <c r="F26" i="2"/>
  <c r="G26" i="2"/>
  <c r="F27" i="2"/>
  <c r="G27" i="2" s="1"/>
  <c r="F28" i="2"/>
  <c r="G28" i="2"/>
  <c r="F29" i="2"/>
  <c r="G29" i="2"/>
  <c r="F30" i="2"/>
  <c r="G30" i="2"/>
  <c r="F31" i="2"/>
  <c r="G31" i="2" s="1"/>
  <c r="F32" i="2"/>
  <c r="G32" i="2"/>
  <c r="F33" i="2"/>
  <c r="G33" i="2"/>
  <c r="F34" i="2"/>
  <c r="G34" i="2"/>
  <c r="F35" i="2"/>
  <c r="G35" i="2"/>
  <c r="F36" i="2"/>
  <c r="G36" i="2" s="1"/>
  <c r="F37" i="2"/>
  <c r="G37" i="2"/>
  <c r="F38" i="2"/>
  <c r="G38" i="2" s="1"/>
  <c r="F39" i="2"/>
  <c r="G39" i="2"/>
  <c r="F40" i="2"/>
  <c r="G40" i="2"/>
  <c r="F41" i="2"/>
  <c r="G41" i="2"/>
  <c r="F42" i="2"/>
  <c r="G42" i="2"/>
  <c r="F43" i="2"/>
  <c r="G43" i="2" s="1"/>
  <c r="F44" i="2"/>
  <c r="G44" i="2" s="1"/>
  <c r="F45" i="2"/>
  <c r="G45" i="2"/>
  <c r="F46" i="2"/>
  <c r="G46" i="2" s="1"/>
  <c r="F47" i="2"/>
  <c r="G47" i="2"/>
  <c r="F48" i="2"/>
  <c r="G48" i="2"/>
  <c r="F49" i="2"/>
  <c r="G49" i="2"/>
  <c r="F50" i="2"/>
  <c r="G50" i="2"/>
  <c r="F51" i="2"/>
  <c r="G51" i="2"/>
  <c r="F52" i="2"/>
  <c r="G52" i="2"/>
  <c r="F53" i="2"/>
  <c r="G53" i="2"/>
  <c r="G4" i="2"/>
  <c r="F4" i="2"/>
  <c r="H54" i="2" l="1"/>
</calcChain>
</file>

<file path=xl/sharedStrings.xml><?xml version="1.0" encoding="utf-8"?>
<sst xmlns="http://schemas.openxmlformats.org/spreadsheetml/2006/main" count="262" uniqueCount="129">
  <si>
    <t>BRAND</t>
  </si>
  <si>
    <t>MODEL</t>
  </si>
  <si>
    <t>ARTNO</t>
  </si>
  <si>
    <t>PRODUCT GROUP</t>
  </si>
  <si>
    <t>RRP SEK</t>
  </si>
  <si>
    <t>BLACC</t>
  </si>
  <si>
    <t>Ability Orange</t>
  </si>
  <si>
    <t>09288-30</t>
  </si>
  <si>
    <t>Alloy Black</t>
  </si>
  <si>
    <t>09309-75</t>
  </si>
  <si>
    <t>Field jacket Pink/Red</t>
  </si>
  <si>
    <t>09264-90</t>
  </si>
  <si>
    <t>Fly Limited Jacket Grey</t>
  </si>
  <si>
    <t>09308-80</t>
  </si>
  <si>
    <t>Lovable Pile Sweater Blue</t>
  </si>
  <si>
    <t>09402-55</t>
  </si>
  <si>
    <t>Lulu Hood Vest Black</t>
  </si>
  <si>
    <t>61045-91</t>
  </si>
  <si>
    <t>Pile Full Zip Beige</t>
  </si>
  <si>
    <t>60722-08</t>
  </si>
  <si>
    <t>Rebel Black</t>
  </si>
  <si>
    <t>09265-10</t>
  </si>
  <si>
    <t>Run Reflective Jacket Black / Grey</t>
  </si>
  <si>
    <t>60722-02</t>
  </si>
  <si>
    <t>Run Slim Vest Jet Black</t>
  </si>
  <si>
    <t>61045-83</t>
  </si>
  <si>
    <t>Tulip Halfzip Jacket Black</t>
  </si>
  <si>
    <t>60959-52</t>
  </si>
  <si>
    <t>Tulip Halfzip Jkt Jet Black</t>
  </si>
  <si>
    <t>61045-81</t>
  </si>
  <si>
    <t>Tulip Hood Jacket Black</t>
  </si>
  <si>
    <t>60959-54</t>
  </si>
  <si>
    <t>Tulip Hood Jacket Sagebush Green</t>
  </si>
  <si>
    <t>60959-53</t>
  </si>
  <si>
    <t>Champion</t>
  </si>
  <si>
    <t>Hooded Jacket Kk002</t>
  </si>
  <si>
    <t>60802-39</t>
  </si>
  <si>
    <t>Kari Traa</t>
  </si>
  <si>
    <t>Kari Full-zip Fleece Mar</t>
  </si>
  <si>
    <t>60671-76</t>
  </si>
  <si>
    <t>Tove Midlayer Full Zip Black</t>
  </si>
  <si>
    <t>09273-50</t>
  </si>
  <si>
    <t>Peak Performance</t>
  </si>
  <si>
    <t>Junior Argon Light Hood Jkt Black</t>
  </si>
  <si>
    <t>60469-39</t>
  </si>
  <si>
    <t>Junior Frost Down Jacket Black</t>
  </si>
  <si>
    <t>60469-48</t>
  </si>
  <si>
    <t>Junior Original Pile Half Zip Black</t>
  </si>
  <si>
    <t>60469-17</t>
  </si>
  <si>
    <t>Silva</t>
  </si>
  <si>
    <t>Silva Perform Vest  Yellow</t>
  </si>
  <si>
    <t>09301-10</t>
  </si>
  <si>
    <t>Silva Perform Vest Pink</t>
  </si>
  <si>
    <t>09301-12</t>
  </si>
  <si>
    <t>Studio Total</t>
  </si>
  <si>
    <t>Studio Total Lightweight Jacket</t>
  </si>
  <si>
    <t>60881-07</t>
  </si>
  <si>
    <t>Studio Total Recycled Padded Bomber</t>
  </si>
  <si>
    <t>60885-24</t>
  </si>
  <si>
    <t>Studio Total Studio Total Recycled Padded Bomber</t>
  </si>
  <si>
    <t>60885-25</t>
  </si>
  <si>
    <t>Studio Total Studio Total Recycled Padded Vest</t>
  </si>
  <si>
    <t>60885-21</t>
  </si>
  <si>
    <t>Studio Total Studio Total Reversible Vest</t>
  </si>
  <si>
    <t>60843-75</t>
  </si>
  <si>
    <t>Studio Total Winter Running Jacket</t>
  </si>
  <si>
    <t>60843-01</t>
  </si>
  <si>
    <t>Studio Total Athleisure</t>
  </si>
  <si>
    <t>Windbreaker Jacket Multi Multi</t>
  </si>
  <si>
    <t>61071-17</t>
  </si>
  <si>
    <t>Svea</t>
  </si>
  <si>
    <t>Svea Basic Bomber Beige</t>
  </si>
  <si>
    <t>09279-68</t>
  </si>
  <si>
    <t>Svea Basic Bomber Blue</t>
  </si>
  <si>
    <t>09279-70</t>
  </si>
  <si>
    <t>Svea Basic Bomber Green</t>
  </si>
  <si>
    <t>09279-69</t>
  </si>
  <si>
    <t>Vinson Polo Club</t>
  </si>
  <si>
    <t>Jaron 2.0 Jacket Blue</t>
  </si>
  <si>
    <t>09460-80</t>
  </si>
  <si>
    <t>Killian Vest Blue</t>
  </si>
  <si>
    <t>09310-31</t>
  </si>
  <si>
    <t>Virvelvind</t>
  </si>
  <si>
    <t>Burrig Fleece Blue</t>
  </si>
  <si>
    <t>09407-53</t>
  </si>
  <si>
    <t>Whistler</t>
  </si>
  <si>
    <t>Leopold Pro-Lite Jacket Blue</t>
  </si>
  <si>
    <t>09290-42</t>
  </si>
  <si>
    <t>William Baxter</t>
  </si>
  <si>
    <t>Fake Biker Jacket</t>
  </si>
  <si>
    <t>60837-18</t>
  </si>
  <si>
    <t>Fake Racer Jacket</t>
  </si>
  <si>
    <t>60837-14</t>
  </si>
  <si>
    <t>60837-15</t>
  </si>
  <si>
    <t>60837-16</t>
  </si>
  <si>
    <t>Fake Trucker Jacket</t>
  </si>
  <si>
    <t>60837-09</t>
  </si>
  <si>
    <t>Wyte</t>
  </si>
  <si>
    <t>Jenny Jacket Red</t>
  </si>
  <si>
    <t>90028-20</t>
  </si>
  <si>
    <t>Jonathan Grey</t>
  </si>
  <si>
    <t>09271-74</t>
  </si>
  <si>
    <t>Jr Edwin Patterned/Blue</t>
  </si>
  <si>
    <t>09272-30</t>
  </si>
  <si>
    <t>Olle Hybrid Jacket Blue/Black</t>
  </si>
  <si>
    <t>09271-77</t>
  </si>
  <si>
    <t>Sebastian Vest Black</t>
  </si>
  <si>
    <t>09309-61</t>
  </si>
  <si>
    <t>Tomas Jacket Black</t>
  </si>
  <si>
    <t>09270-58</t>
  </si>
  <si>
    <t>Tomas Jacket Blue</t>
  </si>
  <si>
    <t>09270-57</t>
  </si>
  <si>
    <t>Wilja Grey</t>
  </si>
  <si>
    <t>09270-12</t>
  </si>
  <si>
    <t>WYTE White Jacket M White</t>
  </si>
  <si>
    <t>09267-33</t>
  </si>
  <si>
    <t>Pcs</t>
  </si>
  <si>
    <t>CN</t>
  </si>
  <si>
    <t>BD</t>
  </si>
  <si>
    <t>VN</t>
  </si>
  <si>
    <t>SE</t>
  </si>
  <si>
    <t>CH</t>
  </si>
  <si>
    <t>CTN</t>
  </si>
  <si>
    <t>Origin</t>
  </si>
  <si>
    <t>Jackets S/S</t>
  </si>
  <si>
    <t>Branded Jackets Mix Spring Summer Export</t>
  </si>
  <si>
    <t>RRP EURO</t>
  </si>
  <si>
    <t>Total RRP</t>
  </si>
  <si>
    <t>Average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</si>
</sst>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€&quot;#,##0"/>
  </numFmts>
  <fonts count="7" x14ac:knownFonts="1">
    <font>
      <sz val="10"/>
      <color rgb="FF000000"/>
      <name val="Arial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color rgb="FF000000"/>
      <name val="Arial"/>
      <family val="2"/>
    </font>
    <font>
      <b/>
      <sz val="10"/>
      <color rgb="FF000000"/>
      <name val="Arial"/>
      <family val="2"/>
    </font>
    <font>
      <sz val="8"/>
      <name val="Arial"/>
      <family val="2"/>
      <scheme val="minor"/>
    </font>
    <font>
      <b/>
      <sz val="12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3" fillId="0" borderId="0" xfId="0" applyFont="1"/>
    <xf numFmtId="0" fontId="1" fillId="0" borderId="2" xfId="0" applyFont="1" applyBorder="1" applyAlignment="1">
      <alignment horizontal="left" vertical="center"/>
    </xf>
    <xf numFmtId="0" fontId="1" fillId="0" borderId="2" xfId="0" applyFont="1" applyBorder="1" applyAlignment="1">
      <alignment horizontal="right" vertical="center"/>
    </xf>
    <xf numFmtId="0" fontId="4" fillId="0" borderId="3" xfId="0" applyFont="1" applyBorder="1"/>
    <xf numFmtId="0" fontId="4" fillId="0" borderId="4" xfId="0" applyFont="1" applyBorder="1"/>
    <xf numFmtId="0" fontId="6" fillId="0" borderId="0" xfId="0" applyFont="1"/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4" fillId="0" borderId="4" xfId="0" applyFont="1" applyBorder="1" applyAlignment="1">
      <alignment horizontal="center"/>
    </xf>
    <xf numFmtId="49" fontId="1" fillId="0" borderId="2" xfId="0" applyNumberFormat="1" applyFont="1" applyBorder="1" applyAlignment="1">
      <alignment horizontal="center" vertical="center"/>
    </xf>
    <xf numFmtId="0" fontId="6" fillId="2" borderId="0" xfId="0" applyFont="1" applyFill="1"/>
    <xf numFmtId="0" fontId="3" fillId="2" borderId="0" xfId="0" applyFont="1" applyFill="1" applyAlignment="1">
      <alignment horizontal="left"/>
    </xf>
    <xf numFmtId="0" fontId="2" fillId="2" borderId="1" xfId="0" applyFont="1" applyFill="1" applyBorder="1" applyAlignment="1">
      <alignment horizontal="left" vertical="center"/>
    </xf>
    <xf numFmtId="0" fontId="2" fillId="2" borderId="1" xfId="0" applyFont="1" applyFill="1" applyBorder="1" applyAlignment="1">
      <alignment horizontal="center" vertical="center"/>
    </xf>
    <xf numFmtId="0" fontId="4" fillId="2" borderId="4" xfId="0" applyFont="1" applyFill="1" applyBorder="1"/>
    <xf numFmtId="164" fontId="1" fillId="2" borderId="2" xfId="0" applyNumberFormat="1" applyFont="1" applyFill="1" applyBorder="1" applyAlignment="1">
      <alignment horizontal="center" vertical="center"/>
    </xf>
    <xf numFmtId="164" fontId="4" fillId="2" borderId="4" xfId="0" applyNumberFormat="1" applyFont="1" applyFill="1" applyBorder="1" applyAlignment="1">
      <alignment horizontal="center"/>
    </xf>
    <xf numFmtId="0" fontId="4" fillId="2" borderId="0" xfId="0" applyFont="1" applyFill="1"/>
    <xf numFmtId="164" fontId="4" fillId="2" borderId="0" xfId="0" applyNumberFormat="1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>
    <outlinePr summaryBelow="0" summaryRight="0"/>
    <pageSetUpPr fitToPage="1"/>
  </sheetPr>
  <dimension ref="A1:J56"/>
  <sheetViews>
    <sheetView tabSelected="1" workbookViewId="0">
      <pane ySplit="3" topLeftCell="A4" activePane="bottomLeft" state="frozen"/>
      <selection activeCell="J8" sqref="J8"/>
      <selection pane="bottomLeft" activeCell="H63" sqref="H63"/>
    </sheetView>
  </sheetViews>
  <sheetFormatPr defaultColWidth="75.42578125" defaultRowHeight="15.75" customHeight="1" x14ac:dyDescent="0.2"/>
  <cols>
    <col min="1" max="1" width="18" style="1" bestFit="1" customWidth="1"/>
    <col min="2" max="2" width="44.28515625" style="1" bestFit="1" customWidth="1"/>
    <col min="3" max="3" width="8.42578125" style="1" bestFit="1" customWidth="1"/>
    <col min="4" max="4" width="17.42578125" style="8" bestFit="1" customWidth="1"/>
    <col min="5" max="5" width="9.140625" style="1" bestFit="1" customWidth="1"/>
    <col min="6" max="6" width="13.42578125" style="1" customWidth="1"/>
    <col min="7" max="7" width="17" style="1" customWidth="1"/>
    <col min="8" max="8" width="6" style="1" bestFit="1" customWidth="1"/>
    <col min="9" max="9" width="15.140625" style="8" customWidth="1"/>
    <col min="10" max="10" width="6.42578125" style="8" bestFit="1" customWidth="1"/>
    <col min="11" max="16384" width="75.42578125" style="1"/>
  </cols>
  <sheetData>
    <row r="1" spans="1:10" ht="15.75" customHeight="1" x14ac:dyDescent="0.25">
      <c r="A1" s="12" t="s">
        <v>125</v>
      </c>
      <c r="B1" s="13"/>
    </row>
    <row r="2" spans="1:10" ht="15.75" customHeight="1" x14ac:dyDescent="0.25">
      <c r="A2" s="6"/>
      <c r="B2" s="7"/>
    </row>
    <row r="3" spans="1:10" ht="12.75" x14ac:dyDescent="0.2">
      <c r="A3" s="14" t="s">
        <v>0</v>
      </c>
      <c r="B3" s="14" t="s">
        <v>1</v>
      </c>
      <c r="C3" s="14" t="s">
        <v>2</v>
      </c>
      <c r="D3" s="15" t="s">
        <v>3</v>
      </c>
      <c r="E3" s="14" t="s">
        <v>4</v>
      </c>
      <c r="F3" s="14" t="s">
        <v>126</v>
      </c>
      <c r="G3" s="14" t="s">
        <v>127</v>
      </c>
      <c r="H3" s="15" t="s">
        <v>116</v>
      </c>
      <c r="I3" s="15" t="s">
        <v>122</v>
      </c>
      <c r="J3" s="15" t="s">
        <v>123</v>
      </c>
    </row>
    <row r="4" spans="1:10" ht="12.75" x14ac:dyDescent="0.2">
      <c r="A4" s="2" t="s">
        <v>5</v>
      </c>
      <c r="B4" s="2" t="s">
        <v>10</v>
      </c>
      <c r="C4" s="2" t="s">
        <v>11</v>
      </c>
      <c r="D4" s="9" t="s">
        <v>124</v>
      </c>
      <c r="E4" s="2">
        <v>679</v>
      </c>
      <c r="F4" s="17">
        <f>E4*0.094</f>
        <v>63.826000000000001</v>
      </c>
      <c r="G4" s="17">
        <f>F4*H4</f>
        <v>8042.076</v>
      </c>
      <c r="H4" s="3">
        <v>126</v>
      </c>
      <c r="I4" s="11">
        <v>6113009000</v>
      </c>
      <c r="J4" s="11" t="s">
        <v>117</v>
      </c>
    </row>
    <row r="5" spans="1:10" ht="12.75" x14ac:dyDescent="0.2">
      <c r="A5" s="2" t="s">
        <v>5</v>
      </c>
      <c r="B5" s="2" t="s">
        <v>20</v>
      </c>
      <c r="C5" s="2" t="s">
        <v>21</v>
      </c>
      <c r="D5" s="9" t="s">
        <v>124</v>
      </c>
      <c r="E5" s="2">
        <v>431</v>
      </c>
      <c r="F5" s="17">
        <f t="shared" ref="F5:F53" si="0">E5*0.094</f>
        <v>40.514000000000003</v>
      </c>
      <c r="G5" s="17">
        <f t="shared" ref="G5:G53" si="1">F5*H5</f>
        <v>6765.8380000000006</v>
      </c>
      <c r="H5" s="3">
        <v>167</v>
      </c>
      <c r="I5" s="11">
        <v>6201200019</v>
      </c>
      <c r="J5" s="11" t="s">
        <v>117</v>
      </c>
    </row>
    <row r="6" spans="1:10" ht="12.75" x14ac:dyDescent="0.2">
      <c r="A6" s="2" t="s">
        <v>5</v>
      </c>
      <c r="B6" s="2" t="s">
        <v>6</v>
      </c>
      <c r="C6" s="2" t="s">
        <v>7</v>
      </c>
      <c r="D6" s="9" t="s">
        <v>124</v>
      </c>
      <c r="E6" s="2">
        <v>469</v>
      </c>
      <c r="F6" s="17">
        <f t="shared" si="0"/>
        <v>44.085999999999999</v>
      </c>
      <c r="G6" s="17">
        <f t="shared" si="1"/>
        <v>3174.192</v>
      </c>
      <c r="H6" s="3">
        <v>72</v>
      </c>
      <c r="I6" s="11">
        <v>6201200019</v>
      </c>
      <c r="J6" s="11" t="s">
        <v>117</v>
      </c>
    </row>
    <row r="7" spans="1:10" ht="12.75" x14ac:dyDescent="0.2">
      <c r="A7" s="2" t="s">
        <v>5</v>
      </c>
      <c r="B7" s="2" t="s">
        <v>12</v>
      </c>
      <c r="C7" s="2" t="s">
        <v>13</v>
      </c>
      <c r="D7" s="9" t="s">
        <v>124</v>
      </c>
      <c r="E7" s="2">
        <v>839</v>
      </c>
      <c r="F7" s="17">
        <f t="shared" si="0"/>
        <v>78.866</v>
      </c>
      <c r="G7" s="17">
        <f t="shared" si="1"/>
        <v>5836.0839999999998</v>
      </c>
      <c r="H7" s="3">
        <v>74</v>
      </c>
      <c r="I7" s="11">
        <v>6201200019</v>
      </c>
      <c r="J7" s="11" t="s">
        <v>117</v>
      </c>
    </row>
    <row r="8" spans="1:10" ht="12.75" x14ac:dyDescent="0.2">
      <c r="A8" s="2" t="s">
        <v>5</v>
      </c>
      <c r="B8" s="2" t="s">
        <v>8</v>
      </c>
      <c r="C8" s="2" t="s">
        <v>9</v>
      </c>
      <c r="D8" s="9" t="s">
        <v>124</v>
      </c>
      <c r="E8" s="2">
        <v>739</v>
      </c>
      <c r="F8" s="17">
        <f t="shared" si="0"/>
        <v>69.465999999999994</v>
      </c>
      <c r="G8" s="17">
        <f t="shared" si="1"/>
        <v>3125.97</v>
      </c>
      <c r="H8" s="3">
        <v>45</v>
      </c>
      <c r="I8" s="11">
        <v>6211439000</v>
      </c>
      <c r="J8" s="11" t="s">
        <v>117</v>
      </c>
    </row>
    <row r="9" spans="1:10" ht="12.75" x14ac:dyDescent="0.2">
      <c r="A9" s="2" t="s">
        <v>5</v>
      </c>
      <c r="B9" s="2" t="s">
        <v>14</v>
      </c>
      <c r="C9" s="2" t="s">
        <v>15</v>
      </c>
      <c r="D9" s="9" t="s">
        <v>124</v>
      </c>
      <c r="E9" s="2">
        <v>679</v>
      </c>
      <c r="F9" s="17">
        <f t="shared" si="0"/>
        <v>63.826000000000001</v>
      </c>
      <c r="G9" s="17">
        <f t="shared" si="1"/>
        <v>9573.9</v>
      </c>
      <c r="H9" s="3">
        <v>150</v>
      </c>
      <c r="I9" s="11">
        <v>6110309900</v>
      </c>
      <c r="J9" s="11" t="s">
        <v>117</v>
      </c>
    </row>
    <row r="10" spans="1:10" ht="12.75" x14ac:dyDescent="0.2">
      <c r="A10" s="2" t="s">
        <v>5</v>
      </c>
      <c r="B10" s="2" t="s">
        <v>22</v>
      </c>
      <c r="C10" s="2" t="s">
        <v>23</v>
      </c>
      <c r="D10" s="9" t="s">
        <v>124</v>
      </c>
      <c r="E10" s="2">
        <v>979</v>
      </c>
      <c r="F10" s="17">
        <f t="shared" si="0"/>
        <v>92.025999999999996</v>
      </c>
      <c r="G10" s="17">
        <f t="shared" si="1"/>
        <v>18497.225999999999</v>
      </c>
      <c r="H10" s="3">
        <v>201</v>
      </c>
      <c r="I10" s="11">
        <v>6113009000</v>
      </c>
      <c r="J10" s="11" t="s">
        <v>117</v>
      </c>
    </row>
    <row r="11" spans="1:10" ht="12.75" x14ac:dyDescent="0.2">
      <c r="A11" s="2" t="s">
        <v>5</v>
      </c>
      <c r="B11" s="2" t="s">
        <v>18</v>
      </c>
      <c r="C11" s="2" t="s">
        <v>19</v>
      </c>
      <c r="D11" s="9" t="s">
        <v>124</v>
      </c>
      <c r="E11" s="2">
        <v>579</v>
      </c>
      <c r="F11" s="17">
        <f t="shared" si="0"/>
        <v>54.426000000000002</v>
      </c>
      <c r="G11" s="17">
        <f t="shared" si="1"/>
        <v>4299.6540000000005</v>
      </c>
      <c r="H11" s="3">
        <v>79</v>
      </c>
      <c r="I11" s="11">
        <v>6110309900</v>
      </c>
      <c r="J11" s="11" t="s">
        <v>117</v>
      </c>
    </row>
    <row r="12" spans="1:10" ht="12.75" x14ac:dyDescent="0.2">
      <c r="A12" s="2" t="s">
        <v>5</v>
      </c>
      <c r="B12" s="2" t="s">
        <v>26</v>
      </c>
      <c r="C12" s="2" t="s">
        <v>27</v>
      </c>
      <c r="D12" s="9" t="s">
        <v>124</v>
      </c>
      <c r="E12" s="2">
        <v>799</v>
      </c>
      <c r="F12" s="17">
        <f t="shared" si="0"/>
        <v>75.105999999999995</v>
      </c>
      <c r="G12" s="17">
        <f t="shared" si="1"/>
        <v>16673.531999999999</v>
      </c>
      <c r="H12" s="3">
        <v>222</v>
      </c>
      <c r="I12" s="11">
        <v>6110309900</v>
      </c>
      <c r="J12" s="11" t="s">
        <v>117</v>
      </c>
    </row>
    <row r="13" spans="1:10" ht="12.75" x14ac:dyDescent="0.2">
      <c r="A13" s="2" t="s">
        <v>5</v>
      </c>
      <c r="B13" s="2" t="s">
        <v>32</v>
      </c>
      <c r="C13" s="2" t="s">
        <v>33</v>
      </c>
      <c r="D13" s="9" t="s">
        <v>124</v>
      </c>
      <c r="E13" s="2">
        <v>1059</v>
      </c>
      <c r="F13" s="17">
        <f t="shared" si="0"/>
        <v>99.546000000000006</v>
      </c>
      <c r="G13" s="17">
        <f t="shared" si="1"/>
        <v>18216.918000000001</v>
      </c>
      <c r="H13" s="3">
        <v>183</v>
      </c>
      <c r="I13" s="11">
        <v>6201200019</v>
      </c>
      <c r="J13" s="11" t="s">
        <v>117</v>
      </c>
    </row>
    <row r="14" spans="1:10" ht="12.75" x14ac:dyDescent="0.2">
      <c r="A14" s="2" t="s">
        <v>5</v>
      </c>
      <c r="B14" s="2" t="s">
        <v>30</v>
      </c>
      <c r="C14" s="2" t="s">
        <v>31</v>
      </c>
      <c r="D14" s="9" t="s">
        <v>124</v>
      </c>
      <c r="E14" s="2">
        <v>1059</v>
      </c>
      <c r="F14" s="17">
        <f t="shared" si="0"/>
        <v>99.546000000000006</v>
      </c>
      <c r="G14" s="17">
        <f t="shared" si="1"/>
        <v>23492.856</v>
      </c>
      <c r="H14" s="3">
        <v>236</v>
      </c>
      <c r="I14" s="11">
        <v>6201200019</v>
      </c>
      <c r="J14" s="11" t="s">
        <v>117</v>
      </c>
    </row>
    <row r="15" spans="1:10" ht="12.75" x14ac:dyDescent="0.2">
      <c r="A15" s="2" t="s">
        <v>5</v>
      </c>
      <c r="B15" s="2" t="s">
        <v>28</v>
      </c>
      <c r="C15" s="2" t="s">
        <v>29</v>
      </c>
      <c r="D15" s="9" t="s">
        <v>124</v>
      </c>
      <c r="E15" s="2">
        <v>839</v>
      </c>
      <c r="F15" s="17">
        <f t="shared" si="0"/>
        <v>78.866</v>
      </c>
      <c r="G15" s="17">
        <f t="shared" si="1"/>
        <v>6388.1459999999997</v>
      </c>
      <c r="H15" s="3">
        <v>81</v>
      </c>
      <c r="I15" s="11">
        <v>6202401091</v>
      </c>
      <c r="J15" s="11" t="s">
        <v>121</v>
      </c>
    </row>
    <row r="16" spans="1:10" ht="12.75" x14ac:dyDescent="0.2">
      <c r="A16" s="2" t="s">
        <v>5</v>
      </c>
      <c r="B16" s="2" t="s">
        <v>24</v>
      </c>
      <c r="C16" s="2" t="s">
        <v>25</v>
      </c>
      <c r="D16" s="9" t="s">
        <v>124</v>
      </c>
      <c r="E16" s="2">
        <v>1059</v>
      </c>
      <c r="F16" s="17">
        <f t="shared" si="0"/>
        <v>99.546000000000006</v>
      </c>
      <c r="G16" s="17">
        <f t="shared" si="1"/>
        <v>8461.41</v>
      </c>
      <c r="H16" s="3">
        <v>85</v>
      </c>
      <c r="I16" s="11">
        <v>6202401091</v>
      </c>
      <c r="J16" s="11" t="s">
        <v>121</v>
      </c>
    </row>
    <row r="17" spans="1:10" ht="12.75" x14ac:dyDescent="0.2">
      <c r="A17" s="2" t="s">
        <v>5</v>
      </c>
      <c r="B17" s="2" t="s">
        <v>16</v>
      </c>
      <c r="C17" s="2" t="s">
        <v>17</v>
      </c>
      <c r="D17" s="9" t="s">
        <v>124</v>
      </c>
      <c r="E17" s="2">
        <v>979</v>
      </c>
      <c r="F17" s="17">
        <f t="shared" si="0"/>
        <v>92.025999999999996</v>
      </c>
      <c r="G17" s="17">
        <f t="shared" si="1"/>
        <v>12055.405999999999</v>
      </c>
      <c r="H17" s="3">
        <v>131</v>
      </c>
      <c r="I17" s="11">
        <v>6210500000</v>
      </c>
      <c r="J17" s="11" t="s">
        <v>121</v>
      </c>
    </row>
    <row r="18" spans="1:10" ht="12.75" x14ac:dyDescent="0.2">
      <c r="A18" s="2" t="s">
        <v>34</v>
      </c>
      <c r="B18" s="2" t="s">
        <v>35</v>
      </c>
      <c r="C18" s="2" t="s">
        <v>36</v>
      </c>
      <c r="D18" s="9" t="s">
        <v>124</v>
      </c>
      <c r="E18" s="2">
        <v>939</v>
      </c>
      <c r="F18" s="17">
        <f t="shared" si="0"/>
        <v>88.266000000000005</v>
      </c>
      <c r="G18" s="17">
        <f t="shared" si="1"/>
        <v>7502.6100000000006</v>
      </c>
      <c r="H18" s="3">
        <v>85</v>
      </c>
      <c r="I18" s="11">
        <v>6202401091</v>
      </c>
      <c r="J18" s="11" t="s">
        <v>119</v>
      </c>
    </row>
    <row r="19" spans="1:10" ht="12.75" x14ac:dyDescent="0.2">
      <c r="A19" s="2" t="s">
        <v>37</v>
      </c>
      <c r="B19" s="2" t="s">
        <v>40</v>
      </c>
      <c r="C19" s="2" t="s">
        <v>41</v>
      </c>
      <c r="D19" s="9" t="s">
        <v>124</v>
      </c>
      <c r="E19" s="2">
        <v>2099</v>
      </c>
      <c r="F19" s="17">
        <f t="shared" si="0"/>
        <v>197.30600000000001</v>
      </c>
      <c r="G19" s="17">
        <f t="shared" si="1"/>
        <v>15587.174000000001</v>
      </c>
      <c r="H19" s="3">
        <v>79</v>
      </c>
      <c r="I19" s="11">
        <v>6201200019</v>
      </c>
      <c r="J19" s="11" t="s">
        <v>117</v>
      </c>
    </row>
    <row r="20" spans="1:10" ht="12.75" x14ac:dyDescent="0.2">
      <c r="A20" s="2" t="s">
        <v>37</v>
      </c>
      <c r="B20" s="2" t="s">
        <v>38</v>
      </c>
      <c r="C20" s="2" t="s">
        <v>39</v>
      </c>
      <c r="D20" s="9" t="s">
        <v>124</v>
      </c>
      <c r="E20" s="2">
        <v>739</v>
      </c>
      <c r="F20" s="17">
        <f t="shared" si="0"/>
        <v>69.465999999999994</v>
      </c>
      <c r="G20" s="17">
        <f t="shared" si="1"/>
        <v>10975.627999999999</v>
      </c>
      <c r="H20" s="3">
        <v>158</v>
      </c>
      <c r="I20" s="11">
        <v>6110309900</v>
      </c>
      <c r="J20" s="11" t="s">
        <v>117</v>
      </c>
    </row>
    <row r="21" spans="1:10" ht="12.75" x14ac:dyDescent="0.2">
      <c r="A21" s="2" t="s">
        <v>42</v>
      </c>
      <c r="B21" s="2" t="s">
        <v>47</v>
      </c>
      <c r="C21" s="2" t="s">
        <v>48</v>
      </c>
      <c r="D21" s="9" t="s">
        <v>124</v>
      </c>
      <c r="E21" s="2">
        <v>1199</v>
      </c>
      <c r="F21" s="17">
        <f t="shared" si="0"/>
        <v>112.706</v>
      </c>
      <c r="G21" s="17">
        <f t="shared" si="1"/>
        <v>12510.366</v>
      </c>
      <c r="H21" s="3">
        <v>111</v>
      </c>
      <c r="I21" s="11">
        <v>6110309900</v>
      </c>
      <c r="J21" s="11" t="s">
        <v>118</v>
      </c>
    </row>
    <row r="22" spans="1:10" ht="12.75" x14ac:dyDescent="0.2">
      <c r="A22" s="2" t="s">
        <v>42</v>
      </c>
      <c r="B22" s="2" t="s">
        <v>43</v>
      </c>
      <c r="C22" s="2" t="s">
        <v>44</v>
      </c>
      <c r="D22" s="9" t="s">
        <v>124</v>
      </c>
      <c r="E22" s="2">
        <v>2199</v>
      </c>
      <c r="F22" s="17">
        <f t="shared" si="0"/>
        <v>206.70599999999999</v>
      </c>
      <c r="G22" s="17">
        <f t="shared" si="1"/>
        <v>14262.714</v>
      </c>
      <c r="H22" s="3">
        <v>69</v>
      </c>
      <c r="I22" s="11">
        <v>6201200019</v>
      </c>
      <c r="J22" s="11" t="s">
        <v>117</v>
      </c>
    </row>
    <row r="23" spans="1:10" ht="12.75" x14ac:dyDescent="0.2">
      <c r="A23" s="2" t="s">
        <v>42</v>
      </c>
      <c r="B23" s="2" t="s">
        <v>45</v>
      </c>
      <c r="C23" s="2" t="s">
        <v>46</v>
      </c>
      <c r="D23" s="9" t="s">
        <v>124</v>
      </c>
      <c r="E23" s="2">
        <v>2999</v>
      </c>
      <c r="F23" s="17">
        <f t="shared" si="0"/>
        <v>281.90600000000001</v>
      </c>
      <c r="G23" s="17">
        <f t="shared" si="1"/>
        <v>63992.662000000004</v>
      </c>
      <c r="H23" s="3">
        <v>227</v>
      </c>
      <c r="I23" s="11">
        <v>6201200019</v>
      </c>
      <c r="J23" s="11" t="s">
        <v>118</v>
      </c>
    </row>
    <row r="24" spans="1:10" ht="12.75" x14ac:dyDescent="0.2">
      <c r="A24" s="2" t="s">
        <v>49</v>
      </c>
      <c r="B24" s="2" t="s">
        <v>50</v>
      </c>
      <c r="C24" s="2" t="s">
        <v>51</v>
      </c>
      <c r="D24" s="9" t="s">
        <v>124</v>
      </c>
      <c r="E24" s="2">
        <v>399</v>
      </c>
      <c r="F24" s="17">
        <f t="shared" si="0"/>
        <v>37.506</v>
      </c>
      <c r="G24" s="17">
        <f t="shared" si="1"/>
        <v>8138.8019999999997</v>
      </c>
      <c r="H24" s="3">
        <v>217</v>
      </c>
      <c r="I24" s="11">
        <v>6117808000</v>
      </c>
      <c r="J24" s="11" t="s">
        <v>117</v>
      </c>
    </row>
    <row r="25" spans="1:10" ht="12.75" x14ac:dyDescent="0.2">
      <c r="A25" s="2" t="s">
        <v>49</v>
      </c>
      <c r="B25" s="2" t="s">
        <v>52</v>
      </c>
      <c r="C25" s="2" t="s">
        <v>53</v>
      </c>
      <c r="D25" s="9" t="s">
        <v>124</v>
      </c>
      <c r="E25" s="2">
        <v>199</v>
      </c>
      <c r="F25" s="17">
        <f t="shared" si="0"/>
        <v>18.706</v>
      </c>
      <c r="G25" s="17">
        <f t="shared" si="1"/>
        <v>8623.4660000000003</v>
      </c>
      <c r="H25" s="3">
        <v>461</v>
      </c>
      <c r="I25" s="11">
        <v>6117808000</v>
      </c>
      <c r="J25" s="11" t="s">
        <v>117</v>
      </c>
    </row>
    <row r="26" spans="1:10" ht="12.75" x14ac:dyDescent="0.2">
      <c r="A26" s="2" t="s">
        <v>54</v>
      </c>
      <c r="B26" s="2" t="s">
        <v>65</v>
      </c>
      <c r="C26" s="2" t="s">
        <v>66</v>
      </c>
      <c r="D26" s="9" t="s">
        <v>124</v>
      </c>
      <c r="E26" s="2">
        <v>1299</v>
      </c>
      <c r="F26" s="17">
        <f t="shared" si="0"/>
        <v>122.10599999999999</v>
      </c>
      <c r="G26" s="17">
        <f t="shared" si="1"/>
        <v>3418.9679999999998</v>
      </c>
      <c r="H26" s="3">
        <v>28</v>
      </c>
      <c r="I26" s="11">
        <v>6103330000</v>
      </c>
      <c r="J26" s="11" t="s">
        <v>117</v>
      </c>
    </row>
    <row r="27" spans="1:10" ht="12.75" x14ac:dyDescent="0.2">
      <c r="A27" s="2" t="s">
        <v>54</v>
      </c>
      <c r="B27" s="2" t="s">
        <v>63</v>
      </c>
      <c r="C27" s="2" t="s">
        <v>64</v>
      </c>
      <c r="D27" s="9" t="s">
        <v>124</v>
      </c>
      <c r="E27" s="2">
        <v>999</v>
      </c>
      <c r="F27" s="17">
        <f t="shared" si="0"/>
        <v>93.906000000000006</v>
      </c>
      <c r="G27" s="17">
        <f t="shared" si="1"/>
        <v>6855.1380000000008</v>
      </c>
      <c r="H27" s="3">
        <v>73</v>
      </c>
      <c r="I27" s="11">
        <v>6203339000</v>
      </c>
      <c r="J27" s="11" t="s">
        <v>117</v>
      </c>
    </row>
    <row r="28" spans="1:10" ht="12.75" x14ac:dyDescent="0.2">
      <c r="A28" s="2" t="s">
        <v>54</v>
      </c>
      <c r="B28" s="2" t="s">
        <v>55</v>
      </c>
      <c r="C28" s="2" t="s">
        <v>56</v>
      </c>
      <c r="D28" s="9" t="s">
        <v>124</v>
      </c>
      <c r="E28" s="2">
        <v>839</v>
      </c>
      <c r="F28" s="17">
        <f t="shared" si="0"/>
        <v>78.866</v>
      </c>
      <c r="G28" s="17">
        <f t="shared" si="1"/>
        <v>16088.664000000001</v>
      </c>
      <c r="H28" s="3">
        <v>204</v>
      </c>
      <c r="I28" s="11">
        <v>6201401090</v>
      </c>
      <c r="J28" s="11" t="s">
        <v>117</v>
      </c>
    </row>
    <row r="29" spans="1:10" ht="12.75" x14ac:dyDescent="0.2">
      <c r="A29" s="2" t="s">
        <v>54</v>
      </c>
      <c r="B29" s="2" t="s">
        <v>61</v>
      </c>
      <c r="C29" s="2" t="s">
        <v>62</v>
      </c>
      <c r="D29" s="9" t="s">
        <v>124</v>
      </c>
      <c r="E29" s="2">
        <v>679</v>
      </c>
      <c r="F29" s="17">
        <f t="shared" si="0"/>
        <v>63.826000000000001</v>
      </c>
      <c r="G29" s="17">
        <f t="shared" si="1"/>
        <v>5999.6440000000002</v>
      </c>
      <c r="H29" s="3">
        <v>94</v>
      </c>
      <c r="I29" s="11">
        <v>6203329000</v>
      </c>
      <c r="J29" s="11" t="s">
        <v>117</v>
      </c>
    </row>
    <row r="30" spans="1:10" ht="12.75" x14ac:dyDescent="0.2">
      <c r="A30" s="2" t="s">
        <v>54</v>
      </c>
      <c r="B30" s="2" t="s">
        <v>57</v>
      </c>
      <c r="C30" s="2" t="s">
        <v>58</v>
      </c>
      <c r="D30" s="9" t="s">
        <v>124</v>
      </c>
      <c r="E30" s="2">
        <v>1199</v>
      </c>
      <c r="F30" s="17">
        <f t="shared" si="0"/>
        <v>112.706</v>
      </c>
      <c r="G30" s="17">
        <f t="shared" si="1"/>
        <v>9129.1859999999997</v>
      </c>
      <c r="H30" s="3">
        <v>81</v>
      </c>
      <c r="I30" s="11">
        <v>6201401090</v>
      </c>
      <c r="J30" s="11" t="s">
        <v>117</v>
      </c>
    </row>
    <row r="31" spans="1:10" ht="12.75" x14ac:dyDescent="0.2">
      <c r="A31" s="2" t="s">
        <v>54</v>
      </c>
      <c r="B31" s="2" t="s">
        <v>59</v>
      </c>
      <c r="C31" s="2" t="s">
        <v>60</v>
      </c>
      <c r="D31" s="9" t="s">
        <v>124</v>
      </c>
      <c r="E31" s="2">
        <v>1199</v>
      </c>
      <c r="F31" s="17">
        <f t="shared" si="0"/>
        <v>112.706</v>
      </c>
      <c r="G31" s="17">
        <f t="shared" si="1"/>
        <v>5184.4760000000006</v>
      </c>
      <c r="H31" s="3">
        <v>46</v>
      </c>
      <c r="I31" s="11">
        <v>6201401090</v>
      </c>
      <c r="J31" s="11" t="s">
        <v>117</v>
      </c>
    </row>
    <row r="32" spans="1:10" ht="12.75" x14ac:dyDescent="0.2">
      <c r="A32" s="2" t="s">
        <v>67</v>
      </c>
      <c r="B32" s="2" t="s">
        <v>68</v>
      </c>
      <c r="C32" s="2" t="s">
        <v>69</v>
      </c>
      <c r="D32" s="9" t="s">
        <v>124</v>
      </c>
      <c r="E32" s="2">
        <v>679</v>
      </c>
      <c r="F32" s="17">
        <f t="shared" si="0"/>
        <v>63.826000000000001</v>
      </c>
      <c r="G32" s="17">
        <f t="shared" si="1"/>
        <v>4340.1679999999997</v>
      </c>
      <c r="H32" s="3">
        <v>68</v>
      </c>
      <c r="I32" s="11">
        <v>6109100010</v>
      </c>
      <c r="J32" s="11" t="s">
        <v>117</v>
      </c>
    </row>
    <row r="33" spans="1:10" ht="12.75" x14ac:dyDescent="0.2">
      <c r="A33" s="2" t="s">
        <v>70</v>
      </c>
      <c r="B33" s="2" t="s">
        <v>71</v>
      </c>
      <c r="C33" s="2" t="s">
        <v>72</v>
      </c>
      <c r="D33" s="9" t="s">
        <v>124</v>
      </c>
      <c r="E33" s="2">
        <v>939</v>
      </c>
      <c r="F33" s="17">
        <f t="shared" si="0"/>
        <v>88.266000000000005</v>
      </c>
      <c r="G33" s="17">
        <f t="shared" si="1"/>
        <v>14563.890000000001</v>
      </c>
      <c r="H33" s="3">
        <v>165</v>
      </c>
      <c r="I33" s="11">
        <v>6110209900</v>
      </c>
      <c r="J33" s="11" t="s">
        <v>120</v>
      </c>
    </row>
    <row r="34" spans="1:10" ht="12.75" x14ac:dyDescent="0.2">
      <c r="A34" s="2" t="s">
        <v>70</v>
      </c>
      <c r="B34" s="2" t="s">
        <v>75</v>
      </c>
      <c r="C34" s="2" t="s">
        <v>76</v>
      </c>
      <c r="D34" s="9" t="s">
        <v>124</v>
      </c>
      <c r="E34" s="2">
        <v>479</v>
      </c>
      <c r="F34" s="17">
        <f t="shared" si="0"/>
        <v>45.026000000000003</v>
      </c>
      <c r="G34" s="17">
        <f t="shared" si="1"/>
        <v>8104.68</v>
      </c>
      <c r="H34" s="3">
        <v>180</v>
      </c>
      <c r="I34" s="11">
        <v>6110209900</v>
      </c>
      <c r="J34" s="11" t="s">
        <v>120</v>
      </c>
    </row>
    <row r="35" spans="1:10" ht="12.75" x14ac:dyDescent="0.2">
      <c r="A35" s="2" t="s">
        <v>70</v>
      </c>
      <c r="B35" s="2" t="s">
        <v>73</v>
      </c>
      <c r="C35" s="2" t="s">
        <v>74</v>
      </c>
      <c r="D35" s="9" t="s">
        <v>124</v>
      </c>
      <c r="E35" s="2">
        <v>939</v>
      </c>
      <c r="F35" s="17">
        <f t="shared" si="0"/>
        <v>88.266000000000005</v>
      </c>
      <c r="G35" s="17">
        <f t="shared" si="1"/>
        <v>28509.918000000001</v>
      </c>
      <c r="H35" s="3">
        <v>323</v>
      </c>
      <c r="I35" s="11">
        <v>6110209900</v>
      </c>
      <c r="J35" s="11" t="s">
        <v>120</v>
      </c>
    </row>
    <row r="36" spans="1:10" ht="12.75" x14ac:dyDescent="0.2">
      <c r="A36" s="2" t="s">
        <v>77</v>
      </c>
      <c r="B36" s="2" t="s">
        <v>80</v>
      </c>
      <c r="C36" s="2" t="s">
        <v>81</v>
      </c>
      <c r="D36" s="9" t="s">
        <v>124</v>
      </c>
      <c r="E36" s="2">
        <v>739</v>
      </c>
      <c r="F36" s="17">
        <f t="shared" si="0"/>
        <v>69.465999999999994</v>
      </c>
      <c r="G36" s="17">
        <f t="shared" si="1"/>
        <v>7849.6579999999994</v>
      </c>
      <c r="H36" s="3">
        <v>113</v>
      </c>
      <c r="I36" s="11">
        <v>6110209100</v>
      </c>
      <c r="J36" s="11" t="s">
        <v>117</v>
      </c>
    </row>
    <row r="37" spans="1:10" ht="12.75" x14ac:dyDescent="0.2">
      <c r="A37" s="2" t="s">
        <v>77</v>
      </c>
      <c r="B37" s="2" t="s">
        <v>78</v>
      </c>
      <c r="C37" s="2" t="s">
        <v>79</v>
      </c>
      <c r="D37" s="9" t="s">
        <v>124</v>
      </c>
      <c r="E37" s="2">
        <v>839</v>
      </c>
      <c r="F37" s="17">
        <f t="shared" si="0"/>
        <v>78.866</v>
      </c>
      <c r="G37" s="17">
        <f t="shared" si="1"/>
        <v>5914.95</v>
      </c>
      <c r="H37" s="3">
        <v>75</v>
      </c>
      <c r="I37" s="11">
        <v>6201401019</v>
      </c>
      <c r="J37" s="11" t="s">
        <v>117</v>
      </c>
    </row>
    <row r="38" spans="1:10" ht="12.75" x14ac:dyDescent="0.2">
      <c r="A38" s="2" t="s">
        <v>82</v>
      </c>
      <c r="B38" s="2" t="s">
        <v>83</v>
      </c>
      <c r="C38" s="2" t="s">
        <v>84</v>
      </c>
      <c r="D38" s="9" t="s">
        <v>124</v>
      </c>
      <c r="E38" s="2">
        <v>439</v>
      </c>
      <c r="F38" s="17">
        <f t="shared" si="0"/>
        <v>41.265999999999998</v>
      </c>
      <c r="G38" s="17">
        <f t="shared" si="1"/>
        <v>5488.3779999999997</v>
      </c>
      <c r="H38" s="3">
        <v>133</v>
      </c>
      <c r="I38" s="11">
        <v>6102309000</v>
      </c>
      <c r="J38" s="11" t="s">
        <v>117</v>
      </c>
    </row>
    <row r="39" spans="1:10" ht="12.75" x14ac:dyDescent="0.2">
      <c r="A39" s="2" t="s">
        <v>85</v>
      </c>
      <c r="B39" s="2" t="s">
        <v>86</v>
      </c>
      <c r="C39" s="2" t="s">
        <v>87</v>
      </c>
      <c r="D39" s="9" t="s">
        <v>124</v>
      </c>
      <c r="E39" s="2">
        <v>839</v>
      </c>
      <c r="F39" s="17">
        <f t="shared" si="0"/>
        <v>78.866</v>
      </c>
      <c r="G39" s="17">
        <f t="shared" si="1"/>
        <v>5205.1559999999999</v>
      </c>
      <c r="H39" s="3">
        <v>66</v>
      </c>
      <c r="I39" s="11">
        <v>6201200019</v>
      </c>
      <c r="J39" s="11" t="s">
        <v>117</v>
      </c>
    </row>
    <row r="40" spans="1:10" ht="12.75" x14ac:dyDescent="0.2">
      <c r="A40" s="2" t="s">
        <v>88</v>
      </c>
      <c r="B40" s="2" t="s">
        <v>95</v>
      </c>
      <c r="C40" s="2" t="s">
        <v>96</v>
      </c>
      <c r="D40" s="9" t="s">
        <v>124</v>
      </c>
      <c r="E40" s="2">
        <v>739</v>
      </c>
      <c r="F40" s="17">
        <f t="shared" si="0"/>
        <v>69.465999999999994</v>
      </c>
      <c r="G40" s="17">
        <f t="shared" si="1"/>
        <v>7016.0659999999998</v>
      </c>
      <c r="H40" s="3">
        <v>101</v>
      </c>
      <c r="I40" s="11">
        <v>6102309000</v>
      </c>
      <c r="J40" s="11" t="s">
        <v>117</v>
      </c>
    </row>
    <row r="41" spans="1:10" ht="12.75" x14ac:dyDescent="0.2">
      <c r="A41" s="2" t="s">
        <v>88</v>
      </c>
      <c r="B41" s="2" t="s">
        <v>91</v>
      </c>
      <c r="C41" s="2" t="s">
        <v>92</v>
      </c>
      <c r="D41" s="9" t="s">
        <v>124</v>
      </c>
      <c r="E41" s="2">
        <v>759</v>
      </c>
      <c r="F41" s="17">
        <f t="shared" si="0"/>
        <v>71.346000000000004</v>
      </c>
      <c r="G41" s="17">
        <f t="shared" si="1"/>
        <v>10345.17</v>
      </c>
      <c r="H41" s="3">
        <v>145</v>
      </c>
      <c r="I41" s="11">
        <v>6201401090</v>
      </c>
      <c r="J41" s="11" t="s">
        <v>117</v>
      </c>
    </row>
    <row r="42" spans="1:10" ht="12.75" x14ac:dyDescent="0.2">
      <c r="A42" s="2" t="s">
        <v>88</v>
      </c>
      <c r="B42" s="2" t="s">
        <v>91</v>
      </c>
      <c r="C42" s="2" t="s">
        <v>93</v>
      </c>
      <c r="D42" s="9" t="s">
        <v>124</v>
      </c>
      <c r="E42" s="2">
        <v>759</v>
      </c>
      <c r="F42" s="17">
        <f t="shared" si="0"/>
        <v>71.346000000000004</v>
      </c>
      <c r="G42" s="17">
        <f t="shared" si="1"/>
        <v>8704.2119999999995</v>
      </c>
      <c r="H42" s="3">
        <v>122</v>
      </c>
      <c r="I42" s="11">
        <v>6201401090</v>
      </c>
      <c r="J42" s="11" t="s">
        <v>117</v>
      </c>
    </row>
    <row r="43" spans="1:10" ht="12.75" x14ac:dyDescent="0.2">
      <c r="A43" s="2" t="s">
        <v>88</v>
      </c>
      <c r="B43" s="2" t="s">
        <v>91</v>
      </c>
      <c r="C43" s="2" t="s">
        <v>94</v>
      </c>
      <c r="D43" s="9" t="s">
        <v>124</v>
      </c>
      <c r="E43" s="2">
        <v>759</v>
      </c>
      <c r="F43" s="17">
        <f t="shared" si="0"/>
        <v>71.346000000000004</v>
      </c>
      <c r="G43" s="17">
        <f t="shared" si="1"/>
        <v>13627.086000000001</v>
      </c>
      <c r="H43" s="3">
        <v>191</v>
      </c>
      <c r="I43" s="11">
        <v>6201401090</v>
      </c>
      <c r="J43" s="11" t="s">
        <v>117</v>
      </c>
    </row>
    <row r="44" spans="1:10" ht="12.75" x14ac:dyDescent="0.2">
      <c r="A44" s="2" t="s">
        <v>88</v>
      </c>
      <c r="B44" s="2" t="s">
        <v>89</v>
      </c>
      <c r="C44" s="2" t="s">
        <v>90</v>
      </c>
      <c r="D44" s="9" t="s">
        <v>124</v>
      </c>
      <c r="E44" s="2">
        <v>759</v>
      </c>
      <c r="F44" s="17">
        <f t="shared" si="0"/>
        <v>71.346000000000004</v>
      </c>
      <c r="G44" s="17">
        <f t="shared" si="1"/>
        <v>3567.3</v>
      </c>
      <c r="H44" s="3">
        <v>50</v>
      </c>
      <c r="I44" s="11">
        <v>6101309000</v>
      </c>
      <c r="J44" s="11" t="s">
        <v>117</v>
      </c>
    </row>
    <row r="45" spans="1:10" ht="12.75" x14ac:dyDescent="0.2">
      <c r="A45" s="2" t="s">
        <v>97</v>
      </c>
      <c r="B45" s="2" t="s">
        <v>114</v>
      </c>
      <c r="C45" s="2" t="s">
        <v>115</v>
      </c>
      <c r="D45" s="9" t="s">
        <v>124</v>
      </c>
      <c r="E45" s="2">
        <v>839</v>
      </c>
      <c r="F45" s="17">
        <f t="shared" si="0"/>
        <v>78.866</v>
      </c>
      <c r="G45" s="17">
        <f t="shared" si="1"/>
        <v>5993.8159999999998</v>
      </c>
      <c r="H45" s="3">
        <v>76</v>
      </c>
      <c r="I45" s="11">
        <v>6201200019</v>
      </c>
      <c r="J45" s="11" t="s">
        <v>117</v>
      </c>
    </row>
    <row r="46" spans="1:10" ht="12.75" x14ac:dyDescent="0.2">
      <c r="A46" s="2" t="s">
        <v>97</v>
      </c>
      <c r="B46" s="2" t="s">
        <v>112</v>
      </c>
      <c r="C46" s="2" t="s">
        <v>113</v>
      </c>
      <c r="D46" s="9" t="s">
        <v>124</v>
      </c>
      <c r="E46" s="2">
        <v>839</v>
      </c>
      <c r="F46" s="17">
        <f t="shared" si="0"/>
        <v>78.866</v>
      </c>
      <c r="G46" s="17">
        <f t="shared" si="1"/>
        <v>6940.2079999999996</v>
      </c>
      <c r="H46" s="3">
        <v>88</v>
      </c>
      <c r="I46" s="11">
        <v>6201200019</v>
      </c>
      <c r="J46" s="11" t="s">
        <v>117</v>
      </c>
    </row>
    <row r="47" spans="1:10" ht="12.75" x14ac:dyDescent="0.2">
      <c r="A47" s="2" t="s">
        <v>97</v>
      </c>
      <c r="B47" s="2" t="s">
        <v>110</v>
      </c>
      <c r="C47" s="2" t="s">
        <v>111</v>
      </c>
      <c r="D47" s="9" t="s">
        <v>124</v>
      </c>
      <c r="E47" s="2">
        <v>539</v>
      </c>
      <c r="F47" s="17">
        <f t="shared" si="0"/>
        <v>50.665999999999997</v>
      </c>
      <c r="G47" s="17">
        <f t="shared" si="1"/>
        <v>8866.5499999999993</v>
      </c>
      <c r="H47" s="3">
        <v>175</v>
      </c>
      <c r="I47" s="11">
        <v>6201200019</v>
      </c>
      <c r="J47" s="11" t="s">
        <v>117</v>
      </c>
    </row>
    <row r="48" spans="1:10" ht="12.75" x14ac:dyDescent="0.2">
      <c r="A48" s="2" t="s">
        <v>97</v>
      </c>
      <c r="B48" s="2" t="s">
        <v>108</v>
      </c>
      <c r="C48" s="2" t="s">
        <v>109</v>
      </c>
      <c r="D48" s="9" t="s">
        <v>124</v>
      </c>
      <c r="E48" s="2">
        <v>539</v>
      </c>
      <c r="F48" s="17">
        <f t="shared" si="0"/>
        <v>50.665999999999997</v>
      </c>
      <c r="G48" s="17">
        <f t="shared" si="1"/>
        <v>7498.5679999999993</v>
      </c>
      <c r="H48" s="3">
        <v>148</v>
      </c>
      <c r="I48" s="11">
        <v>6201200019</v>
      </c>
      <c r="J48" s="11" t="s">
        <v>117</v>
      </c>
    </row>
    <row r="49" spans="1:10" ht="12.75" x14ac:dyDescent="0.2">
      <c r="A49" s="2" t="s">
        <v>97</v>
      </c>
      <c r="B49" s="2" t="s">
        <v>100</v>
      </c>
      <c r="C49" s="2" t="s">
        <v>101</v>
      </c>
      <c r="D49" s="9" t="s">
        <v>124</v>
      </c>
      <c r="E49" s="2">
        <v>1199</v>
      </c>
      <c r="F49" s="17">
        <f t="shared" si="0"/>
        <v>112.706</v>
      </c>
      <c r="G49" s="17">
        <f t="shared" si="1"/>
        <v>10256.246000000001</v>
      </c>
      <c r="H49" s="3">
        <v>91</v>
      </c>
      <c r="I49" s="11">
        <v>6201200019</v>
      </c>
      <c r="J49" s="11" t="s">
        <v>117</v>
      </c>
    </row>
    <row r="50" spans="1:10" ht="12.75" x14ac:dyDescent="0.2">
      <c r="A50" s="2" t="s">
        <v>97</v>
      </c>
      <c r="B50" s="2" t="s">
        <v>104</v>
      </c>
      <c r="C50" s="2" t="s">
        <v>105</v>
      </c>
      <c r="D50" s="9" t="s">
        <v>124</v>
      </c>
      <c r="E50" s="2">
        <v>799</v>
      </c>
      <c r="F50" s="17">
        <f t="shared" si="0"/>
        <v>75.105999999999995</v>
      </c>
      <c r="G50" s="17">
        <f t="shared" si="1"/>
        <v>11641.429999999998</v>
      </c>
      <c r="H50" s="3">
        <v>155</v>
      </c>
      <c r="I50" s="11">
        <v>6201200019</v>
      </c>
      <c r="J50" s="11" t="s">
        <v>117</v>
      </c>
    </row>
    <row r="51" spans="1:10" ht="12.75" x14ac:dyDescent="0.2">
      <c r="A51" s="2" t="s">
        <v>97</v>
      </c>
      <c r="B51" s="2" t="s">
        <v>102</v>
      </c>
      <c r="C51" s="2" t="s">
        <v>103</v>
      </c>
      <c r="D51" s="9" t="s">
        <v>124</v>
      </c>
      <c r="E51" s="2">
        <v>939</v>
      </c>
      <c r="F51" s="17">
        <f t="shared" si="0"/>
        <v>88.266000000000005</v>
      </c>
      <c r="G51" s="17">
        <f t="shared" si="1"/>
        <v>8297.0040000000008</v>
      </c>
      <c r="H51" s="3">
        <v>94</v>
      </c>
      <c r="I51" s="11">
        <v>6201200019</v>
      </c>
      <c r="J51" s="11" t="s">
        <v>117</v>
      </c>
    </row>
    <row r="52" spans="1:10" ht="12.75" x14ac:dyDescent="0.2">
      <c r="A52" s="2" t="s">
        <v>97</v>
      </c>
      <c r="B52" s="2" t="s">
        <v>106</v>
      </c>
      <c r="C52" s="2" t="s">
        <v>107</v>
      </c>
      <c r="D52" s="9" t="s">
        <v>124</v>
      </c>
      <c r="E52" s="2">
        <v>699</v>
      </c>
      <c r="F52" s="17">
        <f t="shared" si="0"/>
        <v>65.706000000000003</v>
      </c>
      <c r="G52" s="17">
        <f t="shared" si="1"/>
        <v>9330.2520000000004</v>
      </c>
      <c r="H52" s="3">
        <v>142</v>
      </c>
      <c r="I52" s="11">
        <v>6210200010</v>
      </c>
      <c r="J52" s="11" t="s">
        <v>117</v>
      </c>
    </row>
    <row r="53" spans="1:10" ht="12.75" x14ac:dyDescent="0.2">
      <c r="A53" s="2" t="s">
        <v>97</v>
      </c>
      <c r="B53" s="2" t="s">
        <v>98</v>
      </c>
      <c r="C53" s="2" t="s">
        <v>99</v>
      </c>
      <c r="D53" s="9" t="s">
        <v>124</v>
      </c>
      <c r="E53" s="2">
        <v>679</v>
      </c>
      <c r="F53" s="17">
        <f t="shared" si="0"/>
        <v>63.826000000000001</v>
      </c>
      <c r="G53" s="17">
        <f t="shared" si="1"/>
        <v>2744.518</v>
      </c>
      <c r="H53" s="3">
        <v>43</v>
      </c>
      <c r="I53" s="11">
        <v>6110309900</v>
      </c>
      <c r="J53" s="11" t="s">
        <v>117</v>
      </c>
    </row>
    <row r="54" spans="1:10" ht="15.75" customHeight="1" x14ac:dyDescent="0.2">
      <c r="A54" s="4"/>
      <c r="B54" s="5"/>
      <c r="C54" s="5"/>
      <c r="D54" s="10"/>
      <c r="E54" s="5"/>
      <c r="F54" s="5"/>
      <c r="G54" s="18">
        <f>SUM(G4:G53)</f>
        <v>527677.93000000005</v>
      </c>
      <c r="H54" s="16">
        <f>SUM(H4:H53)</f>
        <v>6529</v>
      </c>
      <c r="I54" s="10"/>
      <c r="J54" s="10"/>
    </row>
    <row r="56" spans="1:10" ht="15.75" customHeight="1" x14ac:dyDescent="0.2">
      <c r="F56" s="19" t="s">
        <v>128</v>
      </c>
      <c r="G56" s="20">
        <f>G54/H54</f>
        <v>80.820635625670093</v>
      </c>
    </row>
  </sheetData>
  <sortState ref="A4:J53">
    <sortCondition ref="A4:A53"/>
    <sortCondition ref="C4:C53"/>
    <sortCondition ref="B4:B53"/>
  </sortState>
  <phoneticPr fontId="5" type="noConversion"/>
  <pageMargins left="0.7" right="0.7" top="0.3" bottom="0.33" header="0.3" footer="0.3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Stock list</vt:lpstr>
      <vt:lpstr>'Stock list'!Print_Area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GLOBAL STOCKS</dc:creator>
  <cp:lastModifiedBy>Dators</cp:lastModifiedBy>
  <cp:lastPrinted>2026-02-20T15:59:41Z</cp:lastPrinted>
  <dcterms:created xsi:type="dcterms:W3CDTF">2025-09-05T10:05:30Z</dcterms:created>
  <dcterms:modified xsi:type="dcterms:W3CDTF">2026-02-23T14:37:34Z</dcterms:modified>
</cp:coreProperties>
</file>